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NUAL 2019\"/>
    </mc:Choice>
  </mc:AlternateContent>
  <bookViews>
    <workbookView xWindow="0" yWindow="0" windowWidth="19200" windowHeight="10992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ACT!$A$1:$D$223</definedName>
    <definedName name="_xlnm.Print_Area" localSheetId="10">Conciliacion_Eg!$A$1:$C$40</definedName>
    <definedName name="_xlnm.Print_Area" localSheetId="9">Conciliacion_Ig!$A$1:$C$20</definedName>
    <definedName name="_xlnm.Print_Area" localSheetId="7">EFE!$A$1:$E$82</definedName>
    <definedName name="_xlnm.Print_Area" localSheetId="1">ESF!$A$1:$F$141</definedName>
    <definedName name="_xlnm.Print_Area" localSheetId="11">Memoria!$A$1:$F$48</definedName>
    <definedName name="_xlnm.Print_Area" localSheetId="5">VHP!$A$1:$E$28</definedName>
  </definedName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<sst xmlns="http://schemas.openxmlformats.org/spreadsheetml/2006/main" count="917" uniqueCount="654">
  <si>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</si>
  <si>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</si>
  <si>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</si>
  <si>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</si>
  <si>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</si>
  <si>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</si>
  <si>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</si>
  <si>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</si>
  <si>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</si>
  <si>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</si>
  <si>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</si>
  <si>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</si>
  <si>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</si>
  <si>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</si>
  <si>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</si>
  <si>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</si>
  <si>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</si>
  <si>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</si>
  <si>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</si>
  <si>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</si>
  <si>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</si>
  <si>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</si>
  <si>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</si>
  <si>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</si>
  <si>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</si>
  <si>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</si>
  <si>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</si>
  <si>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</si>
  <si>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</si>
  <si>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</si>
  <si>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</si>
  <si>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</si>
  <si>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</si>
  <si>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</si>
  <si>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</si>
  <si>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</si>
  <si>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</si>
  <si>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</si>
  <si>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</si>
  <si>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</si>
  <si>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</si>
  <si>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</si>
  <si>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</si>
  <si>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</si>
  <si>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</si>
  <si>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</si>
  <si>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</si>
  <si>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</si>
  <si>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</si>
  <si>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</si>
  <si>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</si>
  <si>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</si>
  <si>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</si>
  <si>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</si>
  <si>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</si>
  <si>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</si>
  <si>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</si>
  <si>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</si>
  <si>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</si>
  <si>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</si>
  <si>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</si>
  <si>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</si>
  <si>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</si>
  <si>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</si>
  <si>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</si>
  <si>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</si>
  <si>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</si>
  <si>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</si>
  <si>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</si>
  <si>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</si>
  <si>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</si>
  <si>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</si>
  <si>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</si>
  <si>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</si>
  <si>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</si>
  <si>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</si>
  <si>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</si>
  <si>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</si>
  <si>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</si>
  <si>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</si>
  <si>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</si>
  <si>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</si>
  <si>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</si>
  <si>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</si>
  <si>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</si>
  <si>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</si>
  <si>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</si>
  <si>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</si>
  <si>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</si>
  <si>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</si>
  <si>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</si>
  <si>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</si>
  <si>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</si>
  <si>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</si>
  <si>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</si>
  <si>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</si>
  <si>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</si>
  <si>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</si>
  <si>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</si>
  <si>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</si>
  <si>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</si>
  <si>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</si>
  <si>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</si>
  <si>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</si>
  <si>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</si>
  <si>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</si>
  <si>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</si>
  <si>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</si>
  <si>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</si>
  <si>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</si>
  <si>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</si>
  <si>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</si>
  <si>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</si>
  <si>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</si>
  <si>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</si>
  <si>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</si>
  <si>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</si>
  <si>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</si>
  <si>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</si>
  <si>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</si>
  <si>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</si>
  <si>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</si>
  <si>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</si>
  <si>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</si>
  <si>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</si>
  <si>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</si>
  <si>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</si>
  <si>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</si>
  <si>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</si>
  <si>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</si>
  <si>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</si>
  <si>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</si>
  <si>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</si>
  <si>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</si>
  <si>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</si>
  <si>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</si>
  <si>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</si>
  <si>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</si>
  <si>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</si>
  <si>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</si>
  <si>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</si>
  <si>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</si>
  <si>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</si>
  <si>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</si>
  <si>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</si>
  <si>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</si>
  <si>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</si>
  <si>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</si>
  <si>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</si>
  <si>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</si>
  <si>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</si>
  <si>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</si>
  <si>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</si>
  <si>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</si>
  <si>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</si>
  <si>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</si>
  <si>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</si>
  <si>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</si>
  <si>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</si>
  <si>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</si>
  <si>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</si>
  <si>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</si>
  <si>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</si>
  <si>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</si>
  <si>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</si>
  <si>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</si>
  <si>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</si>
  <si>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</si>
  <si>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</si>
  <si>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</si>
  <si>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</si>
  <si>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</si>
  <si>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</si>
  <si>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</si>
  <si>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</si>
  <si>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</si>
  <si>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</si>
  <si>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</si>
  <si>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</si>
  <si>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</si>
  <si>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</si>
  <si>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</si>
  <si>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</si>
  <si>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</si>
  <si>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</si>
  <si>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</si>
  <si>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</si>
  <si>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</si>
  <si>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</si>
  <si>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</si>
  <si>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</si>
  <si>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</si>
  <si>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</si>
  <si>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</si>
  <si>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</si>
  <si>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</si>
  <si>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</si>
  <si>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</si>
  <si>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</si>
  <si>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</si>
  <si>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</si>
  <si>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</si>
  <si>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</si>
  <si>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</si>
  <si>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</si>
  <si>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</si>
  <si>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</si>
  <si>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</si>
  <si>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</si>
  <si>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</si>
  <si>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</si>
  <si>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</si>
  <si>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</si>
  <si>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</si>
  <si>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</si>
  <si>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</si>
  <si>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</si>
  <si>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</si>
  <si>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</si>
  <si>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</si>
  <si>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</si>
  <si>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</si>
  <si>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</si>
  <si>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</si>
  <si>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</si>
  <si>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</si>
  <si>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</si>
  <si>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</si>
  <si>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</si>
  <si>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</si>
  <si>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</si>
  <si>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</si>
  <si>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</si>
  <si>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</si>
  <si>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</si>
  <si>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</si>
  <si>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</si>
  <si>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</si>
  <si>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</si>
  <si>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</si>
  <si>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</si>
  <si>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</si>
  <si>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</si>
  <si>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</si>
  <si>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</si>
  <si>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</si>
  <si>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</si>
  <si>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</si>
  <si>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</si>
  <si>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</si>
  <si>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</si>
  <si>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</si>
  <si>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</si>
  <si>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</si>
  <si>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</si>
  <si>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</si>
  <si>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</si>
  <si>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</si>
  <si>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</si>
  <si>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</si>
  <si>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</si>
  <si>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</si>
  <si>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</si>
  <si>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</si>
  <si>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</si>
  <si>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</si>
  <si>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</si>
  <si>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</si>
  <si>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</si>
  <si>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</si>
  <si>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</si>
  <si>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</si>
  <si>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</si>
  <si>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</si>
  <si>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</si>
  <si>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</si>
  <si>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</si>
  <si>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</si>
  <si>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</si>
  <si>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</si>
  <si>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</si>
  <si>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</si>
  <si>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</si>
  <si>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</si>
  <si>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</si>
  <si>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</si>
  <si>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</si>
  <si>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</si>
  <si>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</si>
  <si>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</si>
  <si>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</si>
  <si>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</si>
  <si>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</si>
  <si>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</si>
  <si>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</si>
  <si>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</si>
  <si>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</si>
  <si>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</si>
  <si>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</si>
  <si>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</si>
  <si>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</si>
  <si>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</si>
  <si>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</si>
  <si>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</si>
  <si>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</si>
  <si>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</si>
  <si>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</si>
  <si>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</si>
  <si>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</si>
  <si>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</si>
  <si>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</si>
  <si>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</si>
  <si>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</si>
  <si>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</si>
  <si>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</si>
  <si>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</si>
  <si>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</si>
  <si>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</si>
  <si>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</si>
  <si>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</si>
  <si>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</si>
  <si>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</si>
  <si>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</si>
  <si>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</si>
  <si>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</si>
  <si>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</si>
  <si>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</si>
  <si>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</si>
  <si>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</si>
  <si>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</si>
  <si>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</si>
  <si>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</si>
  <si>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</si>
  <si>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</si>
  <si>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</si>
  <si>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</si>
  <si>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</si>
  <si>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</si>
  <si>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</si>
  <si>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</si>
  <si>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</si>
  <si>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</si>
  <si>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</si>
  <si>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</si>
  <si>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</si>
  <si>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</si>
  <si>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</si>
  <si>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</si>
  <si>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</si>
  <si>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</si>
  <si>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</si>
  <si>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</si>
  <si>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</si>
  <si>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</si>
  <si>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</si>
  <si>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</si>
  <si>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</si>
  <si>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</si>
  <si>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</si>
  <si>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</si>
  <si>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</si>
  <si>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</si>
  <si>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</si>
  <si>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</si>
  <si>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</si>
  <si>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</si>
  <si>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</si>
  <si>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</si>
  <si>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</si>
  <si>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</si>
  <si>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</si>
  <si>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</si>
  <si>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</si>
  <si>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</si>
  <si>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</si>
  <si>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</si>
  <si>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</si>
  <si>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</si>
  <si>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</si>
  <si>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</si>
  <si>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</si>
  <si>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</si>
  <si>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</si>
  <si>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</si>
  <si>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</si>
  <si>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</si>
  <si>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</si>
  <si>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</si>
  <si>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</si>
  <si>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</si>
  <si>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</si>
  <si>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</si>
  <si>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</si>
  <si>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</si>
  <si>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</si>
  <si>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</si>
  <si>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</si>
  <si>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</si>
  <si>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</si>
  <si>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</si>
  <si>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</si>
  <si>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</si>
  <si>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</si>
  <si>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</si>
  <si>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</si>
  <si>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</si>
  <si>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</si>
  <si>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</si>
  <si>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</si>
  <si>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</si>
  <si>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</si>
  <si>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</si>
  <si>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</si>
  <si>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</si>
  <si>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</si>
  <si>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</si>
  <si>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</si>
  <si>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</si>
  <si>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</si>
  <si>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</si>
  <si>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</si>
  <si>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</si>
  <si>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</si>
  <si>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</si>
  <si>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</si>
  <si>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</si>
  <si>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</si>
  <si>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</si>
  <si>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</si>
  <si>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</si>
  <si>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</si>
  <si>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</si>
  <si>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</si>
  <si>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</si>
  <si>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</si>
  <si>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</si>
  <si>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</si>
  <si>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</si>
  <si>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</si>
  <si>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</si>
  <si>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</si>
  <si>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</si>
  <si>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</si>
  <si>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</si>
  <si>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</si>
  <si>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</si>
  <si>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</si>
  <si>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</si>
  <si>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</si>
  <si>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</si>
  <si>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</si>
  <si>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</si>
  <si>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</si>
  <si>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</si>
  <si>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</si>
  <si>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</si>
  <si>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</si>
  <si>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</si>
  <si>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</si>
  <si>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</si>
  <si>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</si>
  <si>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</si>
  <si>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</si>
  <si>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</si>
  <si>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</si>
  <si>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</si>
  <si>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</si>
  <si>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</si>
  <si>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</si>
  <si>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</si>
  <si>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</si>
  <si>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</si>
  <si>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</si>
  <si>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</si>
  <si>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</si>
  <si>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</si>
  <si>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</si>
  <si>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</si>
  <si>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</si>
  <si>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</si>
  <si>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</si>
  <si>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</si>
  <si>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</si>
  <si>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</si>
  <si>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</si>
  <si>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</si>
  <si>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</si>
  <si>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</si>
  <si>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</si>
  <si>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</si>
  <si>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</si>
  <si>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</si>
  <si>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</si>
  <si>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</si>
  <si>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</si>
  <si>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</si>
  <si>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</si>
  <si>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</si>
  <si>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</si>
  <si>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</si>
  <si>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</si>
  <si>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</si>
  <si>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</si>
  <si>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</si>
  <si>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</si>
  <si>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</si>
  <si>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</si>
  <si>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</si>
  <si>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</si>
  <si>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</si>
  <si>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</si>
  <si>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</si>
  <si>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</si>
  <si>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</si>
  <si>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</si>
  <si>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</si>
  <si>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</si>
  <si>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</si>
  <si>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</si>
  <si>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</si>
  <si>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</si>
  <si>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</si>
  <si>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</si>
  <si>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</si>
  <si>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</si>
  <si>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</si>
  <si>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</si>
  <si>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</si>
  <si>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</si>
  <si>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</si>
  <si>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</si>
  <si>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</si>
  <si>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</si>
  <si>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</si>
  <si>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</si>
  <si>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</si>
  <si>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</si>
  <si>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</si>
  <si>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</si>
  <si>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</si>
  <si>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</si>
  <si>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</si>
  <si>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</si>
  <si>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</si>
  <si>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</si>
  <si>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</si>
  <si>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</si>
  <si>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</si>
  <si>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</si>
  <si>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</si>
  <si>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</si>
  <si>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</si>
  <si>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</si>
  <si>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</si>
  <si>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</si>
  <si>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</si>
  <si>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</si>
  <si>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</si>
  <si>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</si>
  <si>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</si>
  <si>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</si>
  <si>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</si>
  <si>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</si>
  <si>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</si>
  <si>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</si>
  <si>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</si>
  <si>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</si>
  <si>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</si>
  <si>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</si>
  <si>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</si>
  <si>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</si>
  <si>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</si>
  <si>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</si>
  <si>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</si>
  <si>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</si>
  <si>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</si>
  <si>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</si>
  <si>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</si>
  <si>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</si>
  <si>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</si>
  <si>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</si>
  <si>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</si>
  <si>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</si>
  <si>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</si>
  <si>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</si>
  <si>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</si>
  <si>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</si>
  <si>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</si>
  <si>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</si>
  <si>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</si>
  <si>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</si>
  <si>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</si>
  <si>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</si>
  <si>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</si>
  <si>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</si>
  <si>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</si>
  <si>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</si>
  <si>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</si>
  <si>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</si>
  <si>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</si>
  <si>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</si>
  <si>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</si>
  <si>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</si>
  <si>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</si>
  <si>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</si>
  <si>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</si>
  <si>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</si>
  <si>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</si>
  <si>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</si>
  <si>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</si>
  <si>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</si>
  <si>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</si>
  <si>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</si>
  <si>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</si>
  <si>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</si>
  <si>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</si>
  <si>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</si>
  <si>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</si>
  <si>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</si>
  <si>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</si>
  <si>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</si>
  <si>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</si>
  <si>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</si>
  <si>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</si>
  <si>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</si>
  <si>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</si>
  <si>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</si>
  <si>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</si>
  <si>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</si>
  <si>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</si>
  <si>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</si>
  <si>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</si>
  <si>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</si>
  <si>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</si>
  <si>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</si>
  <si>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</si>
  <si>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</si>
  <si>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</si>
  <si>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</si>
  <si>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</si>
  <si>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</si>
  <si>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</si>
  <si>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</si>
  <si>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</si>
  <si>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</si>
  <si>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</si>
  <si>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</si>
  <si>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</si>
  <si>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</si>
  <si>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</si>
  <si>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</si>
  <si>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</si>
  <si>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PARA EL DESARROLLO INTEGRAL DE LA FAMILIA DEL MUNICIPIO DE ACAMBARO GUANAJUATO</t>
  </si>
  <si>
    <t>Correspondiente 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</si>
</sst>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8671875" defaultRowHeight="10.199999999999999" x14ac:dyDescent="0.2"/>
  <cols>
    <col min="1" max="1" width="14.6640625" style="36" customWidth="1"/>
    <col min="2" max="2" width="73.88671875" style="36" bestFit="1" customWidth="1"/>
    <col min="3" max="3" width="8" style="36" customWidth="1"/>
    <col min="4" max="16384" width="12.88671875" style="36"/>
  </cols>
  <sheetData>
    <row r="1" spans="1:5" ht="18.899999999999999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899999999999999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899999999999999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0.8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sqref="A1:C20"/>
    </sheetView>
  </sheetViews>
  <sheetFormatPr baseColWidth="10" defaultColWidth="11.44140625" defaultRowHeight="10.199999999999999" x14ac:dyDescent="0.2"/>
  <cols>
    <col min="1" max="1" width="3.33203125" style="94" customWidth="1"/>
    <col min="2" max="2" width="63.109375" style="94" customWidth="1"/>
    <col min="3" max="3" width="17.6640625" style="94" customWidth="1"/>
    <col min="4" max="16384" width="11.44140625" style="94"/>
  </cols>
  <sheetData>
    <row r="1" spans="1:3" s="92" customFormat="1" ht="18" customHeight="1" x14ac:dyDescent="0.3">
      <c r="A1" s="171" t="s">
        <v>652</v>
      </c>
      <c r="B1" s="172"/>
      <c r="C1" s="173"/>
    </row>
    <row r="2" spans="1:3" s="92" customFormat="1" ht="18" customHeight="1" x14ac:dyDescent="0.3">
      <c r="A2" s="174" t="s">
        <v>554</v>
      </c>
      <c r="B2" s="175"/>
      <c r="C2" s="176"/>
    </row>
    <row r="3" spans="1:3" s="92" customFormat="1" ht="18" customHeight="1" x14ac:dyDescent="0.3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12057563.75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63000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63000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12120563.75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sqref="A1:C40"/>
    </sheetView>
  </sheetViews>
  <sheetFormatPr baseColWidth="10" defaultColWidth="11.44140625" defaultRowHeight="10.199999999999999" x14ac:dyDescent="0.2"/>
  <cols>
    <col min="1" max="1" width="3.6640625" style="94" customWidth="1"/>
    <col min="2" max="2" width="62.109375" style="94" customWidth="1"/>
    <col min="3" max="3" width="17.6640625" style="94" customWidth="1"/>
    <col min="4" max="16384" width="11.44140625" style="94"/>
  </cols>
  <sheetData>
    <row r="1" spans="1:3" s="96" customFormat="1" ht="18.899999999999999" customHeight="1" x14ac:dyDescent="0.3">
      <c r="A1" s="180" t="s">
        <v>652</v>
      </c>
      <c r="B1" s="181"/>
      <c r="C1" s="182"/>
    </row>
    <row r="2" spans="1:3" s="96" customFormat="1" ht="18.899999999999999" customHeight="1" x14ac:dyDescent="0.3">
      <c r="A2" s="183" t="s">
        <v>555</v>
      </c>
      <c r="B2" s="184"/>
      <c r="C2" s="185"/>
    </row>
    <row r="3" spans="1:3" s="96" customFormat="1" ht="18.899999999999999" customHeight="1" x14ac:dyDescent="0.3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11128208.1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253012.7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64312.7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188700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4.4" x14ac:dyDescent="0.3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104817.16</v>
      </c>
    </row>
    <row r="31" spans="1:3" x14ac:dyDescent="0.2">
      <c r="A31" s="154" t="s">
        <v>625</v>
      </c>
      <c r="B31" s="136" t="s">
        <v>496</v>
      </c>
      <c r="C31" s="147">
        <v>104817.16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10980012.560000001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48"/>
    </sheetView>
  </sheetViews>
  <sheetFormatPr baseColWidth="10" defaultColWidth="9.109375" defaultRowHeight="10.199999999999999" x14ac:dyDescent="0.2"/>
  <cols>
    <col min="1" max="1" width="10" style="84" customWidth="1"/>
    <col min="2" max="2" width="68.5546875" style="84" bestFit="1" customWidth="1"/>
    <col min="3" max="3" width="17.44140625" style="84" bestFit="1" customWidth="1"/>
    <col min="4" max="5" width="23.6640625" style="84" bestFit="1" customWidth="1"/>
    <col min="6" max="6" width="19.33203125" style="84" customWidth="1"/>
    <col min="7" max="7" width="20.5546875" style="84" customWidth="1"/>
    <col min="8" max="10" width="20.33203125" style="84" customWidth="1"/>
    <col min="11" max="16384" width="9.109375" style="84"/>
  </cols>
  <sheetData>
    <row r="1" spans="1:10" ht="18.899999999999999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899999999999999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899999999999999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zoomScaleNormal="100" zoomScaleSheetLayoutView="100" workbookViewId="0">
      <selection activeCell="A48" sqref="A48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" customHeight="1" x14ac:dyDescent="0.2">
      <c r="A16" s="158" t="s">
        <v>50</v>
      </c>
    </row>
    <row r="17" spans="1:8" s="11" customFormat="1" ht="12.9" customHeight="1" x14ac:dyDescent="0.2">
      <c r="A17" s="28"/>
    </row>
    <row r="18" spans="1:8" s="11" customFormat="1" ht="12.9" customHeight="1" x14ac:dyDescent="0.2">
      <c r="A18" s="14" t="s">
        <v>641</v>
      </c>
    </row>
    <row r="19" spans="1:8" s="11" customFormat="1" ht="12.9" customHeight="1" x14ac:dyDescent="0.2">
      <c r="A19" s="159" t="s">
        <v>639</v>
      </c>
    </row>
    <row r="20" spans="1:8" s="11" customFormat="1" ht="12.9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5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0.399999999999999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5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="106" zoomScaleNormal="106" workbookViewId="0">
      <selection sqref="A1:F141"/>
    </sheetView>
  </sheetViews>
  <sheetFormatPr baseColWidth="10" defaultColWidth="9.109375" defaultRowHeight="10.199999999999999" x14ac:dyDescent="0.2"/>
  <cols>
    <col min="1" max="1" width="10" style="75" customWidth="1"/>
    <col min="2" max="2" width="64.5546875" style="75" bestFit="1" customWidth="1"/>
    <col min="3" max="3" width="16.44140625" style="75" bestFit="1" customWidth="1"/>
    <col min="4" max="4" width="19.109375" style="75" customWidth="1"/>
    <col min="5" max="5" width="28" style="75" customWidth="1"/>
    <col min="6" max="6" width="22.6640625" style="75" customWidth="1"/>
    <col min="7" max="8" width="16.6640625" style="75" customWidth="1"/>
    <col min="9" max="9" width="27.109375" style="75" customWidth="1"/>
    <col min="10" max="16384" width="9.109375" style="75"/>
  </cols>
  <sheetData>
    <row r="1" spans="1:8" s="71" customFormat="1" ht="18.899999999999999" customHeight="1" x14ac:dyDescent="0.3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899999999999999" customHeight="1" x14ac:dyDescent="0.3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899999999999999" customHeight="1" x14ac:dyDescent="0.3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400754.63</v>
      </c>
      <c r="D15" s="79">
        <v>380267.09</v>
      </c>
      <c r="E15" s="79">
        <v>356273.16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255</v>
      </c>
      <c r="C16" s="79">
        <v>16</v>
      </c>
      <c r="D16" s="79">
        <v>6016</v>
      </c>
      <c r="E16" s="79">
        <v>136541.71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-5460.95</v>
      </c>
      <c r="D20" s="79">
        <v>-5460.95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10000</v>
      </c>
      <c r="D21" s="79">
        <v>10000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5447.71</v>
      </c>
      <c r="D23" s="79">
        <v>5447.71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2835870.16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2826390.16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9480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2912768.1</v>
      </c>
      <c r="D60" s="79">
        <f t="shared" ref="D60:E60" si="0">SUM(D61:D68)</f>
        <v>104817.16</v>
      </c>
      <c r="E60" s="79">
        <f t="shared" si="0"/>
        <v>-147221.22</v>
      </c>
    </row>
    <row r="61" spans="1:9" x14ac:dyDescent="0.2">
      <c r="A61" s="77">
        <v>1241</v>
      </c>
      <c r="B61" s="75" t="s">
        <v>293</v>
      </c>
      <c r="C61" s="79">
        <v>470318.65</v>
      </c>
      <c r="D61" s="79">
        <v>27504.66</v>
      </c>
      <c r="E61" s="79">
        <v>-29450.91</v>
      </c>
    </row>
    <row r="62" spans="1:9" x14ac:dyDescent="0.2">
      <c r="A62" s="77">
        <v>1242</v>
      </c>
      <c r="B62" s="75" t="s">
        <v>294</v>
      </c>
      <c r="C62" s="79">
        <v>0</v>
      </c>
      <c r="D62" s="79">
        <v>0</v>
      </c>
      <c r="E62" s="79">
        <v>0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2377407.9900000002</v>
      </c>
      <c r="D64" s="79">
        <v>77312.5</v>
      </c>
      <c r="E64" s="79">
        <v>-117770.31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65041.46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178703.41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178703.41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9203596.1899999995</v>
      </c>
      <c r="D101" s="79">
        <f>SUM(D102:D110)</f>
        <v>9203596.1899999995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2644309.2599999998</v>
      </c>
      <c r="D102" s="79">
        <f>C102</f>
        <v>2644309.2599999998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7066815.9699999997</v>
      </c>
      <c r="D103" s="79">
        <f t="shared" ref="D103:D110" si="1">C103</f>
        <v>7066815.9699999997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464</v>
      </c>
      <c r="D104" s="79">
        <f t="shared" si="1"/>
        <v>464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1118895.93</v>
      </c>
      <c r="D108" s="79">
        <f t="shared" si="1"/>
        <v>1118895.93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-1626888.97</v>
      </c>
      <c r="D110" s="79">
        <f t="shared" si="1"/>
        <v>-1626888.97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11.44140625" style="9" customWidth="1"/>
    <col min="2" max="2" width="124.33203125" style="9" customWidth="1"/>
    <col min="3" max="3" width="11.44140625" style="9" customWidth="1"/>
    <col min="4" max="16384" width="11.441406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D223"/>
    </sheetView>
  </sheetViews>
  <sheetFormatPr baseColWidth="10" defaultColWidth="9.109375" defaultRowHeight="10.199999999999999" x14ac:dyDescent="0.2"/>
  <cols>
    <col min="1" max="1" width="10" style="75" customWidth="1"/>
    <col min="2" max="2" width="83" style="75" customWidth="1"/>
    <col min="3" max="4" width="15.6640625" style="75" customWidth="1"/>
    <col min="5" max="5" width="16.6640625" style="75" customWidth="1"/>
    <col min="6" max="16384" width="9.109375" style="75"/>
  </cols>
  <sheetData>
    <row r="1" spans="1:5" s="81" customFormat="1" ht="18.899999999999999" customHeight="1" x14ac:dyDescent="0.3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899999999999999" customHeight="1" x14ac:dyDescent="0.3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899999999999999" customHeight="1" x14ac:dyDescent="0.3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2679937.58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0.399999999999999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0.399999999999999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2679937.58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828041.53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0.399999999999999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1851896.05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0.399999999999999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0.399999999999999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0.399999999999999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0.399999999999999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0.399999999999999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0.399999999999999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0.399999999999999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0.6" x14ac:dyDescent="0.2">
      <c r="A58" s="105">
        <v>4200</v>
      </c>
      <c r="B58" s="107" t="s">
        <v>575</v>
      </c>
      <c r="C58" s="110">
        <f>+C59+C65</f>
        <v>9071698.0099999998</v>
      </c>
      <c r="D58" s="160"/>
      <c r="E58" s="104"/>
    </row>
    <row r="59" spans="1:5" x14ac:dyDescent="0.2">
      <c r="A59" s="105">
        <v>4210</v>
      </c>
      <c r="B59" s="107" t="s">
        <v>576</v>
      </c>
      <c r="C59" s="110">
        <f>SUM(C60:C64)</f>
        <v>432266.25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432266.25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8639431.7599999998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8639431.7599999998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63000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63000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63000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10980012.560000001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10661507.01</v>
      </c>
      <c r="D100" s="112">
        <f>C100/$C$99</f>
        <v>0.97099224174293652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8262595.2599999998</v>
      </c>
      <c r="D101" s="112">
        <f t="shared" ref="D101:D164" si="0">C101/$C$99</f>
        <v>0.75251236871080585</v>
      </c>
      <c r="E101" s="111"/>
    </row>
    <row r="102" spans="1:5" x14ac:dyDescent="0.2">
      <c r="A102" s="109">
        <v>5111</v>
      </c>
      <c r="B102" s="106" t="s">
        <v>418</v>
      </c>
      <c r="C102" s="110">
        <v>6222597.0300000003</v>
      </c>
      <c r="D102" s="112">
        <f t="shared" si="0"/>
        <v>0.56672039271328478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1140125.18</v>
      </c>
      <c r="D104" s="112">
        <f t="shared" si="0"/>
        <v>0.10383641856234815</v>
      </c>
      <c r="E104" s="111"/>
    </row>
    <row r="105" spans="1:5" x14ac:dyDescent="0.2">
      <c r="A105" s="109">
        <v>5114</v>
      </c>
      <c r="B105" s="106" t="s">
        <v>421</v>
      </c>
      <c r="C105" s="110">
        <v>0</v>
      </c>
      <c r="D105" s="112">
        <f t="shared" si="0"/>
        <v>0</v>
      </c>
      <c r="E105" s="111"/>
    </row>
    <row r="106" spans="1:5" x14ac:dyDescent="0.2">
      <c r="A106" s="109">
        <v>5115</v>
      </c>
      <c r="B106" s="106" t="s">
        <v>422</v>
      </c>
      <c r="C106" s="110">
        <v>899873.05</v>
      </c>
      <c r="D106" s="112">
        <f t="shared" si="0"/>
        <v>8.195555743517291E-2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1206634.8999999997</v>
      </c>
      <c r="D108" s="112">
        <f t="shared" si="0"/>
        <v>0.10989376318163334</v>
      </c>
      <c r="E108" s="111"/>
    </row>
    <row r="109" spans="1:5" x14ac:dyDescent="0.2">
      <c r="A109" s="109">
        <v>5121</v>
      </c>
      <c r="B109" s="106" t="s">
        <v>425</v>
      </c>
      <c r="C109" s="110">
        <v>437552.57</v>
      </c>
      <c r="D109" s="112">
        <f t="shared" si="0"/>
        <v>3.9849915253648852E-2</v>
      </c>
      <c r="E109" s="111"/>
    </row>
    <row r="110" spans="1:5" x14ac:dyDescent="0.2">
      <c r="A110" s="109">
        <v>5122</v>
      </c>
      <c r="B110" s="106" t="s">
        <v>426</v>
      </c>
      <c r="C110" s="110">
        <v>133907.12</v>
      </c>
      <c r="D110" s="112">
        <f t="shared" si="0"/>
        <v>1.2195534319133783E-2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35752</v>
      </c>
      <c r="D112" s="112">
        <f t="shared" si="0"/>
        <v>3.2560982789986898E-3</v>
      </c>
      <c r="E112" s="111"/>
    </row>
    <row r="113" spans="1:5" x14ac:dyDescent="0.2">
      <c r="A113" s="109">
        <v>5125</v>
      </c>
      <c r="B113" s="106" t="s">
        <v>429</v>
      </c>
      <c r="C113" s="110">
        <v>10567.26</v>
      </c>
      <c r="D113" s="112">
        <f t="shared" si="0"/>
        <v>9.6240873516814987E-4</v>
      </c>
      <c r="E113" s="111"/>
    </row>
    <row r="114" spans="1:5" x14ac:dyDescent="0.2">
      <c r="A114" s="109">
        <v>5126</v>
      </c>
      <c r="B114" s="106" t="s">
        <v>430</v>
      </c>
      <c r="C114" s="110">
        <v>476451.68</v>
      </c>
      <c r="D114" s="112">
        <f t="shared" si="0"/>
        <v>4.3392635244854399E-2</v>
      </c>
      <c r="E114" s="111"/>
    </row>
    <row r="115" spans="1:5" x14ac:dyDescent="0.2">
      <c r="A115" s="109">
        <v>5127</v>
      </c>
      <c r="B115" s="106" t="s">
        <v>431</v>
      </c>
      <c r="C115" s="110">
        <v>41726.379999999997</v>
      </c>
      <c r="D115" s="112">
        <f t="shared" si="0"/>
        <v>3.8002124106859851E-3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70677.89</v>
      </c>
      <c r="D117" s="112">
        <f t="shared" si="0"/>
        <v>6.4369589391435082E-3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1192276.8500000001</v>
      </c>
      <c r="D118" s="112">
        <f t="shared" si="0"/>
        <v>0.1085861098504973</v>
      </c>
      <c r="E118" s="111"/>
    </row>
    <row r="119" spans="1:5" x14ac:dyDescent="0.2">
      <c r="A119" s="109">
        <v>5131</v>
      </c>
      <c r="B119" s="106" t="s">
        <v>435</v>
      </c>
      <c r="C119" s="110">
        <v>199190.8</v>
      </c>
      <c r="D119" s="112">
        <f t="shared" si="0"/>
        <v>1.8141217863962077E-2</v>
      </c>
      <c r="E119" s="111"/>
    </row>
    <row r="120" spans="1:5" x14ac:dyDescent="0.2">
      <c r="A120" s="109">
        <v>5132</v>
      </c>
      <c r="B120" s="106" t="s">
        <v>436</v>
      </c>
      <c r="C120" s="110">
        <v>27000</v>
      </c>
      <c r="D120" s="112">
        <f t="shared" si="0"/>
        <v>2.4590135805819149E-3</v>
      </c>
      <c r="E120" s="111"/>
    </row>
    <row r="121" spans="1:5" x14ac:dyDescent="0.2">
      <c r="A121" s="109">
        <v>5133</v>
      </c>
      <c r="B121" s="106" t="s">
        <v>437</v>
      </c>
      <c r="C121" s="110">
        <v>8882.18</v>
      </c>
      <c r="D121" s="112">
        <f t="shared" si="0"/>
        <v>8.08940786858262E-4</v>
      </c>
      <c r="E121" s="111"/>
    </row>
    <row r="122" spans="1:5" x14ac:dyDescent="0.2">
      <c r="A122" s="109">
        <v>5134</v>
      </c>
      <c r="B122" s="106" t="s">
        <v>438</v>
      </c>
      <c r="C122" s="110">
        <v>119342.54</v>
      </c>
      <c r="D122" s="112">
        <f t="shared" si="0"/>
        <v>1.0869071355597792E-2</v>
      </c>
      <c r="E122" s="111"/>
    </row>
    <row r="123" spans="1:5" x14ac:dyDescent="0.2">
      <c r="A123" s="109">
        <v>5135</v>
      </c>
      <c r="B123" s="106" t="s">
        <v>439</v>
      </c>
      <c r="C123" s="110">
        <v>388302.56</v>
      </c>
      <c r="D123" s="112">
        <f t="shared" si="0"/>
        <v>3.5364491422767548E-2</v>
      </c>
      <c r="E123" s="111"/>
    </row>
    <row r="124" spans="1:5" x14ac:dyDescent="0.2">
      <c r="A124" s="109">
        <v>5136</v>
      </c>
      <c r="B124" s="106" t="s">
        <v>440</v>
      </c>
      <c r="C124" s="110">
        <v>26334</v>
      </c>
      <c r="D124" s="112">
        <f t="shared" si="0"/>
        <v>2.3983579122608943E-3</v>
      </c>
      <c r="E124" s="111"/>
    </row>
    <row r="125" spans="1:5" x14ac:dyDescent="0.2">
      <c r="A125" s="109">
        <v>5137</v>
      </c>
      <c r="B125" s="106" t="s">
        <v>441</v>
      </c>
      <c r="C125" s="110">
        <v>12614.38</v>
      </c>
      <c r="D125" s="112">
        <f t="shared" si="0"/>
        <v>1.1488493233563295E-3</v>
      </c>
      <c r="E125" s="111"/>
    </row>
    <row r="126" spans="1:5" x14ac:dyDescent="0.2">
      <c r="A126" s="109">
        <v>5138</v>
      </c>
      <c r="B126" s="106" t="s">
        <v>442</v>
      </c>
      <c r="C126" s="110">
        <v>246082.39</v>
      </c>
      <c r="D126" s="112">
        <f t="shared" si="0"/>
        <v>2.2411849590816862E-2</v>
      </c>
      <c r="E126" s="111"/>
    </row>
    <row r="127" spans="1:5" x14ac:dyDescent="0.2">
      <c r="A127" s="109">
        <v>5139</v>
      </c>
      <c r="B127" s="106" t="s">
        <v>443</v>
      </c>
      <c r="C127" s="110">
        <v>164528</v>
      </c>
      <c r="D127" s="112">
        <f t="shared" si="0"/>
        <v>1.4984318014295605E-2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213688.39</v>
      </c>
      <c r="D128" s="112">
        <f t="shared" si="0"/>
        <v>1.9461579741580914E-2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213688.39</v>
      </c>
      <c r="D138" s="112">
        <f t="shared" si="0"/>
        <v>1.9461579741580914E-2</v>
      </c>
      <c r="E138" s="111"/>
    </row>
    <row r="139" spans="1:5" x14ac:dyDescent="0.2">
      <c r="A139" s="109">
        <v>5241</v>
      </c>
      <c r="B139" s="106" t="s">
        <v>453</v>
      </c>
      <c r="C139" s="110">
        <v>213688.39</v>
      </c>
      <c r="D139" s="112">
        <f t="shared" si="0"/>
        <v>1.9461579741580914E-2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104817.16</v>
      </c>
      <c r="D186" s="112">
        <f t="shared" si="1"/>
        <v>9.5461785154824993E-3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104817.16</v>
      </c>
      <c r="D187" s="112">
        <f t="shared" si="1"/>
        <v>9.5461785154824993E-3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104817.16</v>
      </c>
      <c r="D192" s="112">
        <f t="shared" si="1"/>
        <v>9.5461785154824993E-3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sqref="A1:E28"/>
    </sheetView>
  </sheetViews>
  <sheetFormatPr baseColWidth="10" defaultColWidth="9.109375" defaultRowHeight="10.199999999999999" x14ac:dyDescent="0.2"/>
  <cols>
    <col min="1" max="1" width="10" style="84" customWidth="1"/>
    <col min="2" max="2" width="48.109375" style="84" customWidth="1"/>
    <col min="3" max="3" width="22.88671875" style="84" customWidth="1"/>
    <col min="4" max="5" width="16.6640625" style="84" customWidth="1"/>
    <col min="6" max="16384" width="9.109375" style="84"/>
  </cols>
  <sheetData>
    <row r="1" spans="1:5" ht="18.899999999999999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899999999999999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899999999999999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2401985.46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834623.03</v>
      </c>
    </row>
    <row r="15" spans="1:5" x14ac:dyDescent="0.2">
      <c r="A15" s="88">
        <v>3220</v>
      </c>
      <c r="B15" s="84" t="s">
        <v>529</v>
      </c>
      <c r="C15" s="89">
        <v>-8695464.2300000004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2454251.33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2454251.33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E82"/>
    </sheetView>
  </sheetViews>
  <sheetFormatPr baseColWidth="10" defaultColWidth="9.109375" defaultRowHeight="10.199999999999999" x14ac:dyDescent="0.2"/>
  <cols>
    <col min="1" max="1" width="10" style="84" customWidth="1"/>
    <col min="2" max="2" width="63.44140625" style="84" bestFit="1" customWidth="1"/>
    <col min="3" max="3" width="15.33203125" style="84" bestFit="1" customWidth="1"/>
    <col min="4" max="4" width="16.44140625" style="84" bestFit="1" customWidth="1"/>
    <col min="5" max="5" width="19.109375" style="84" customWidth="1"/>
    <col min="6" max="16384" width="9.109375" style="84"/>
  </cols>
  <sheetData>
    <row r="1" spans="1:5" s="90" customFormat="1" ht="18.899999999999999" customHeight="1" x14ac:dyDescent="0.3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899999999999999" customHeight="1" x14ac:dyDescent="0.3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899999999999999" customHeight="1" x14ac:dyDescent="0.3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1885493.27</v>
      </c>
      <c r="D10" s="89">
        <v>1477625.73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1885493.27</v>
      </c>
      <c r="D15" s="89">
        <f>SUM(D8:D14)</f>
        <v>1477625.73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2835870.16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2826390.16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9480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2912768.1</v>
      </c>
    </row>
    <row r="29" spans="1:5" x14ac:dyDescent="0.2">
      <c r="A29" s="88">
        <v>1241</v>
      </c>
      <c r="B29" s="84" t="s">
        <v>293</v>
      </c>
      <c r="C29" s="89">
        <v>470318.65</v>
      </c>
    </row>
    <row r="30" spans="1:5" x14ac:dyDescent="0.2">
      <c r="A30" s="88">
        <v>1242</v>
      </c>
      <c r="B30" s="84" t="s">
        <v>294</v>
      </c>
      <c r="C30" s="89">
        <v>0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2377407.9900000002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65041.46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0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104817.16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104817.16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104817.16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11.44140625" style="33" customWidth="1"/>
    <col min="2" max="2" width="124.33203125" style="31" customWidth="1"/>
    <col min="3" max="3" width="11.44140625" style="33" customWidth="1"/>
    <col min="4" max="16384" width="11.441406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2020-02-28T20:10:33Z</cp:lastPrinted>
  <dcterms:created xsi:type="dcterms:W3CDTF">2012-12-11T20:36:24Z</dcterms:created>
  <dcterms:modified xsi:type="dcterms:W3CDTF">2020-02-28T20:11:38Z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